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struções" sheetId="1" r:id="rId5"/>
    <sheet state="visible" name="Checklist" sheetId="2" r:id="rId6"/>
    <sheet state="visible" name="Resumo" sheetId="3" r:id="rId7"/>
  </sheets>
  <definedNames/>
  <calcPr/>
</workbook>
</file>

<file path=xl/sharedStrings.xml><?xml version="1.0" encoding="utf-8"?>
<sst xmlns="http://schemas.openxmlformats.org/spreadsheetml/2006/main" count="82" uniqueCount="75">
  <si>
    <t>10 ERROS DE CT-e - Auditoria da sua emissão</t>
  </si>
  <si>
    <t>Tecnologia que entende transporte</t>
  </si>
  <si>
    <t>Confira sua emissão em 15 minutos e durma tranquilo na próxima fiscalização.</t>
  </si>
  <si>
    <t>Para quem é esta planilha</t>
  </si>
  <si>
    <t>Micro e pequenas transportadoras (1 a 20 caminhões) que querem auditar sua emissão de CT-e e MDF-e em 15 a 30 minutos. Útil para revisão semanal, preparação para fiscalização ou treinamento de equipe administrativa.</t>
  </si>
  <si>
    <t>Como usar esta planilha</t>
  </si>
  <si>
    <t>1.</t>
  </si>
  <si>
    <t>Vá na aba Checklist (abaixo). É a planilha principal.</t>
  </si>
  <si>
    <t>2.</t>
  </si>
  <si>
    <t>Para cada um dos 10 itens, escolha o status na coluna Status: Conforme, Não conforme ou Não se aplica.</t>
  </si>
  <si>
    <t>3.</t>
  </si>
  <si>
    <t>Use a coluna Observações para anotar exceções, evidências ou ações pendentes.</t>
  </si>
  <si>
    <t>4.</t>
  </si>
  <si>
    <t>Quando precisar de mais detalhes sobre um item, leia a coluna O que conferir.</t>
  </si>
  <si>
    <t>5.</t>
  </si>
  <si>
    <t>Vá na aba Resumo para ver o % de conformidade da sua operação e o status final.</t>
  </si>
  <si>
    <t>6.</t>
  </si>
  <si>
    <t>Reaplique a cada semana ou após mudança importante (novo cliente grande, mudança de regime, nova legislação).</t>
  </si>
  <si>
    <t>Legenda dos status</t>
  </si>
  <si>
    <t>Conforme</t>
  </si>
  <si>
    <t>Você verificou e está OK — sem risco de rejeição ou multa neste item.</t>
  </si>
  <si>
    <t>Não conforme</t>
  </si>
  <si>
    <t>Identificou um problema. Precisa de ação corretiva — anote na coluna Observações.</t>
  </si>
  <si>
    <t>Não se aplica</t>
  </si>
  <si>
    <t>O item não vale para a sua operação no momento (ex.: você não trabalha com TAC).</t>
  </si>
  <si>
    <t>Em branco</t>
  </si>
  <si>
    <t>Ainda não conferiu. Continue a auditoria.</t>
  </si>
  <si>
    <t>NFASoft — Sistema de gestão (TMS) para transporte rodoviário de cargas há 25 anos.</t>
  </si>
  <si>
    <t>10 milhões de CT-e emitidos  •  500+ transportadoras  •  99,4% aprovação SEFAZ</t>
  </si>
  <si>
    <t>www.nfasoft.com.br  |  comercial@nfasoft.com.br</t>
  </si>
  <si>
    <t>CHECKLIST DE AUDITORIA - 10 ERROS DE CT-e</t>
  </si>
  <si>
    <t>#</t>
  </si>
  <si>
    <t>Bloco</t>
  </si>
  <si>
    <t>Item a conferir</t>
  </si>
  <si>
    <t>O que conferir</t>
  </si>
  <si>
    <t>Status</t>
  </si>
  <si>
    <t>Observações</t>
  </si>
  <si>
    <t>Bloco 1 — Cadastros e dados básicos</t>
  </si>
  <si>
    <t>CNPJ, IE e endereço do tomador e remetente conferidos</t>
  </si>
  <si>
    <t>Erro #1 em rejeições. Um dígito errado no CNPJ ou IE = SEFAZ devolve. Confira na consulta pública da Receita antes de transmitir o primeiro CT-e do cliente. Cadastros desatualizados (mudança de endereço, alteração de regime) são causa silenciosa de retrabalho.</t>
  </si>
  <si>
    <t>CFOP correto para a operação</t>
  </si>
  <si>
    <t>Frete dentro do estado tem CFOP diferente de interestadual. Pessoa física tem CFOP diferente de PJ. Mais comum dar errado: CFOP de ST aplicado fora do regime. Tenha uma tabela impressa só dos CFOPs que sua operação usa.</t>
  </si>
  <si>
    <t>Valor do frete bate com a tabela e com o contrato</t>
  </si>
  <si>
    <t>Valor errado = rejeição ou autuação futura. A maior: CT-e complementar. A menor ou outros dados: CT-e de substituição. Nunca deixe para corrigir depois — o prazo vence.</t>
  </si>
  <si>
    <t>Bloco 2 — ICMS e tributação</t>
  </si>
  <si>
    <t>ICMS calculado conforme a UF de origem da prestação</t>
  </si>
  <si>
    <t>ICMS no transporte muda por estado, tipo de operação e regime tributário. Informar errado gera rejeição imediata ou autuação meses depois. Simples Nacional: confira CST correta do Simples.</t>
  </si>
  <si>
    <t>Regime tributário do emitente conferido</t>
  </si>
  <si>
    <t>Simples, Lucro Presumido ou Lucro Real. Mudou de regime no início do ano? O sistema de emissão precisa saber. CT-e emitido com regime errado é inválido mesmo que SEFAZ aceite no primeiro momento.</t>
  </si>
  <si>
    <t>Bloco 3 — MDF-e e CIOT</t>
  </si>
  <si>
    <t>MDF-e emitido e autorizado ANTES do início da viagem</t>
  </si>
  <si>
    <t>Transportar carga interestadual sem MDF-e autorizado = retenção do veículo + multa. MDF-e tem que estar com status Autorizado antes da carga sair do pátio. Fiscalização não aceita 'depois eu emito'.</t>
  </si>
  <si>
    <t>CIOT correto e dentro da validade (regra ANTT 24/05/2026)</t>
  </si>
  <si>
    <t>Desde 24/05/2026, CIOT tem três classificações: A, B e C. Cada CT-e dentro do MDF-e precisa ter o seu CIOT amarrado. CIOT tem prazo de validade — se o frete demora e o código expira, MDF-e é rejeitado.</t>
  </si>
  <si>
    <t>MDF-e encerrado após a entrega</t>
  </si>
  <si>
    <t>Erro silencioso. Sem encerramento informando o município, o veículo fica 'preso' (nova viagem trava) e fica registro em aberto para a SEFAZ. Rotina de fim de dia ou app no celular do motorista resolvem.</t>
  </si>
  <si>
    <t>Bloco 4 — Pós-emissão</t>
  </si>
  <si>
    <t>Carta de correção ou cancelamento dentro do prazo</t>
  </si>
  <si>
    <t>Cancelamento: até 7 dias úteis, se a mercadoria ainda não circulou (prazo pode variar por SEFAZ estadual). Carta de correção: para erros que não envolvem valor, tomador, remetente ou destinatário. Valor: CT-e complementar/substituição.</t>
  </si>
  <si>
    <t>XML armazenado e acessível por 5 anos</t>
  </si>
  <si>
    <t>Obrigação fiscal: guardar o XML por 5 anos. Não é o PDF (DACTe). É o XML. Em fiscalização, auditor pede XML. Se seu sistema só guarda PDF ou você confia no email do contador, tem problema esperando.</t>
  </si>
  <si>
    <t>RESUMO DA AUDITORIA</t>
  </si>
  <si>
    <t>Estatísticas</t>
  </si>
  <si>
    <t>Total de itens</t>
  </si>
  <si>
    <t>Itens conferidos</t>
  </si>
  <si>
    <t>Conformes (✓)</t>
  </si>
  <si>
    <t>Não conformes (✗)</t>
  </si>
  <si>
    <t>Não conferidos</t>
  </si>
  <si>
    <t>Indicador principal</t>
  </si>
  <si>
    <t>% de Conformidade (sobre os itens aplicáveis)</t>
  </si>
  <si>
    <t>Veredicto</t>
  </si>
  <si>
    <t>Encontrou pontos não conformes?</t>
  </si>
  <si>
    <t xml:space="preserve">Dos 10 itens deste checklist, 8 são automatizados pelo NFASoft Starter — o sistema valida CNPJ, CFOP, ICMS e regime tributário antes de transmitir para a SEFAZ. Você não chega a errar.
Teste grátis por 7 dias, sem cartão e sem fidelidade: www.nfasoft.com.br/starter
WhatsApp: 62 98116-8864     </t>
  </si>
  <si>
    <t>NFASoft — Tecnologia que entende transporte.</t>
  </si>
  <si>
    <t>25 anos atendendo transportadoras  •  10 milhões de CT-e emitidos  •  99,4% aprovação SEFAZ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</si>
</sst>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0.0%"/>
  </numFmts>
  <fonts count="27">
    <font>
      <sz val="11.0"/>
      <color theme="1"/>
      <name val="Calibri"/>
      <scheme val="minor"/>
    </font>
    <font>
      <b/>
      <sz val="20.0"/>
      <color rgb="FFFFFFFF"/>
      <name val="Arial"/>
    </font>
    <font/>
    <font>
      <i/>
      <sz val="11.0"/>
      <color rgb="FF1A237E"/>
      <name val="Arial"/>
    </font>
    <font>
      <b/>
      <sz val="14.0"/>
      <color rgb="FF595959"/>
      <name val="Arial"/>
    </font>
    <font>
      <b/>
      <sz val="12.0"/>
      <color rgb="FF1A237E"/>
      <name val="Arial"/>
    </font>
    <font>
      <sz val="11.0"/>
      <color rgb="FF000000"/>
      <name val="Arial"/>
    </font>
    <font>
      <b/>
      <sz val="14.0"/>
      <color rgb="FF1A237E"/>
      <name val="Arial"/>
    </font>
    <font>
      <b/>
      <sz val="11.0"/>
      <color rgb="FF1A237E"/>
      <name val="Arial"/>
    </font>
    <font>
      <b/>
      <sz val="11.0"/>
      <color rgb="FF006100"/>
      <name val="Arial"/>
    </font>
    <font>
      <b/>
      <sz val="11.0"/>
      <color rgb="FF9C0006"/>
      <name val="Arial"/>
    </font>
    <font>
      <b/>
      <sz val="11.0"/>
      <color rgb="FF9C6500"/>
      <name val="Arial"/>
    </font>
    <font>
      <b/>
      <sz val="11.0"/>
      <color rgb="FF595959"/>
      <name val="Arial"/>
    </font>
    <font>
      <i/>
      <sz val="10.0"/>
      <color rgb="FF595959"/>
      <name val="Arial"/>
    </font>
    <font>
      <b/>
      <sz val="10.0"/>
      <color rgb="FF1A237E"/>
      <name val="Arial"/>
    </font>
    <font>
      <b/>
      <sz val="16.0"/>
      <color rgb="FFFFFFFF"/>
      <name val="Arial"/>
    </font>
    <font>
      <b/>
      <sz val="11.0"/>
      <color rgb="FFFFFFFF"/>
      <name val="Arial"/>
    </font>
    <font>
      <sz val="10.0"/>
      <color rgb="FF595959"/>
      <name val="Arial"/>
    </font>
    <font>
      <b/>
      <sz val="11.0"/>
      <color rgb="FF000000"/>
      <name val="Arial"/>
    </font>
    <font>
      <sz val="10.0"/>
      <color rgb="FF000000"/>
      <name val="Arial"/>
    </font>
    <font>
      <b/>
      <sz val="11.0"/>
      <color theme="1"/>
      <name val="Arial"/>
    </font>
    <font>
      <b/>
      <sz val="18.0"/>
      <color rgb="FFFFFFFF"/>
      <name val="Arial"/>
    </font>
    <font>
      <b/>
      <sz val="12.0"/>
      <color rgb="FF000000"/>
      <name val="Arial"/>
    </font>
    <font>
      <b/>
      <sz val="18.0"/>
      <color rgb="FF1A237E"/>
      <name val="Arial"/>
    </font>
    <font>
      <b/>
      <sz val="13.0"/>
      <color theme="1"/>
      <name val="Arial"/>
    </font>
    <font>
      <sz val="11.0"/>
      <color theme="1"/>
      <name val="Arial"/>
    </font>
    <font>
      <b/>
      <i/>
      <sz val="10.0"/>
      <color rgb="FF1A237E"/>
      <name val="Arial"/>
    </font>
  </fonts>
  <fills count="8">
    <fill>
      <patternFill patternType="none"/>
    </fill>
    <fill>
      <patternFill patternType="lightGray"/>
    </fill>
    <fill>
      <patternFill patternType="solid">
        <fgColor rgb="FF204B6C"/>
        <bgColor rgb="FF204B6C"/>
      </patternFill>
    </fill>
    <fill>
      <patternFill patternType="solid">
        <fgColor rgb="FFE8EAF6"/>
        <bgColor rgb="FFE8EAF6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rgb="FFF2F2F2"/>
        <bgColor rgb="FFF2F2F2"/>
      </patternFill>
    </fill>
  </fills>
  <borders count="21">
    <border/>
    <border>
      <left/>
      <top/>
    </border>
    <border>
      <top/>
    </border>
    <border>
      <right/>
      <top/>
    </border>
    <border>
      <left/>
      <bottom/>
    </border>
    <border>
      <bottom/>
    </border>
    <border>
      <right/>
      <bottom/>
    </border>
    <border>
      <left/>
      <top/>
      <bottom/>
    </border>
    <border>
      <top/>
      <bottom/>
    </border>
    <border>
      <right/>
      <top/>
      <bottom/>
    </border>
    <border>
      <left/>
    </border>
    <border>
      <right/>
    </border>
    <border>
      <left style="thin">
        <color rgb="FFD0D0D0"/>
      </left>
      <right style="thin">
        <color rgb="FFD0D0D0"/>
      </right>
      <top style="thin">
        <color rgb="FFD0D0D0"/>
      </top>
      <bottom style="thin">
        <color rgb="FFD0D0D0"/>
      </bottom>
    </border>
    <border>
      <left style="thin">
        <color rgb="FFD0D0D0"/>
      </left>
      <top style="thin">
        <color rgb="FFD0D0D0"/>
      </top>
      <bottom style="thin">
        <color rgb="FFD0D0D0"/>
      </bottom>
    </border>
    <border>
      <top style="thin">
        <color rgb="FFD0D0D0"/>
      </top>
      <bottom style="thin">
        <color rgb="FFD0D0D0"/>
      </bottom>
    </border>
    <border>
      <right/>
      <top style="thin">
        <color rgb="FFD0D0D0"/>
      </top>
      <bottom style="thin">
        <color rgb="FFD0D0D0"/>
      </bottom>
    </border>
    <border>
      <left style="thin">
        <color rgb="FFD0D0D0"/>
      </left>
      <top style="thin">
        <color rgb="FFD0D0D0"/>
      </top>
    </border>
    <border>
      <top style="thin">
        <color rgb="FFD0D0D0"/>
      </top>
    </border>
    <border>
      <right/>
      <top style="thin">
        <color rgb="FFD0D0D0"/>
      </top>
    </border>
    <border>
      <left style="thin">
        <color rgb="FFD0D0D0"/>
      </left>
    </border>
    <border>
      <left style="thin">
        <color rgb="FFD0D0D0"/>
      </left>
      <bottom/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2" fontId="1" numFmtId="0" xfId="0" applyAlignment="1" applyBorder="1" applyFont="1">
      <alignment horizontal="left" shrinkToFit="0" vertical="center" wrapText="1"/>
    </xf>
    <xf borderId="2" fillId="2" fontId="1" numFmtId="0" xfId="0" applyAlignment="1" applyBorder="1" applyFont="1">
      <alignment horizontal="left" shrinkToFit="0" vertical="center" wrapText="1"/>
    </xf>
    <xf borderId="4" fillId="0" fontId="2" numFmtId="0" xfId="0" applyBorder="1" applyFont="1"/>
    <xf borderId="5" fillId="0" fontId="2" numFmtId="0" xfId="0" applyBorder="1" applyFont="1"/>
    <xf borderId="6" fillId="0" fontId="2" numFmtId="0" xfId="0" applyBorder="1" applyFont="1"/>
    <xf borderId="4" fillId="2" fontId="1" numFmtId="0" xfId="0" applyAlignment="1" applyBorder="1" applyFont="1">
      <alignment horizontal="left" shrinkToFit="0" vertical="center" wrapText="1"/>
    </xf>
    <xf borderId="5" fillId="2" fontId="1" numFmtId="0" xfId="0" applyAlignment="1" applyBorder="1" applyFont="1">
      <alignment horizontal="left" shrinkToFit="0" vertical="center" wrapText="1"/>
    </xf>
    <xf borderId="0" fillId="0" fontId="3" numFmtId="0" xfId="0" applyAlignment="1" applyFont="1">
      <alignment horizontal="left" shrinkToFit="0" vertical="center" wrapText="1"/>
    </xf>
    <xf borderId="0" fillId="0" fontId="4" numFmtId="0" xfId="0" applyAlignment="1" applyFont="1">
      <alignment horizontal="left" shrinkToFit="0" vertical="center" wrapText="1"/>
    </xf>
    <xf borderId="7" fillId="3" fontId="5" numFmtId="0" xfId="0" applyAlignment="1" applyBorder="1" applyFill="1" applyFont="1">
      <alignment horizontal="left" shrinkToFit="0" vertical="center" wrapText="1"/>
    </xf>
    <xf borderId="8" fillId="0" fontId="2" numFmtId="0" xfId="0" applyBorder="1" applyFont="1"/>
    <xf borderId="9" fillId="0" fontId="2" numFmtId="0" xfId="0" applyBorder="1" applyFont="1"/>
    <xf borderId="1" fillId="3" fontId="6" numFmtId="0" xfId="0" applyAlignment="1" applyBorder="1" applyFont="1">
      <alignment horizontal="left" shrinkToFit="0" vertical="top" wrapText="1"/>
    </xf>
    <xf borderId="10" fillId="0" fontId="2" numFmtId="0" xfId="0" applyBorder="1" applyFont="1"/>
    <xf borderId="11" fillId="0" fontId="2" numFmtId="0" xfId="0" applyBorder="1" applyFont="1"/>
    <xf borderId="0" fillId="0" fontId="7" numFmtId="0" xfId="0" applyAlignment="1" applyFont="1">
      <alignment horizontal="left" shrinkToFit="0" vertical="center" wrapText="1"/>
    </xf>
    <xf borderId="0" fillId="0" fontId="8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left" shrinkToFit="0" vertical="center" wrapText="1"/>
    </xf>
    <xf borderId="12" fillId="4" fontId="9" numFmtId="0" xfId="0" applyAlignment="1" applyBorder="1" applyFill="1" applyFont="1">
      <alignment horizontal="center" shrinkToFit="0" vertical="center" wrapText="1"/>
    </xf>
    <xf borderId="13" fillId="0" fontId="6" numFmtId="0" xfId="0" applyAlignment="1" applyBorder="1" applyFont="1">
      <alignment horizontal="left" shrinkToFit="0" vertical="center" wrapText="1"/>
    </xf>
    <xf borderId="14" fillId="0" fontId="2" numFmtId="0" xfId="0" applyBorder="1" applyFont="1"/>
    <xf borderId="12" fillId="5" fontId="10" numFmtId="0" xfId="0" applyAlignment="1" applyBorder="1" applyFill="1" applyFont="1">
      <alignment horizontal="center" shrinkToFit="0" vertical="center" wrapText="1"/>
    </xf>
    <xf borderId="12" fillId="6" fontId="11" numFmtId="0" xfId="0" applyAlignment="1" applyBorder="1" applyFill="1" applyFont="1">
      <alignment horizontal="center" shrinkToFit="0" vertical="center" wrapText="1"/>
    </xf>
    <xf borderId="12" fillId="7" fontId="12" numFmtId="0" xfId="0" applyAlignment="1" applyBorder="1" applyFill="1" applyFont="1">
      <alignment horizontal="center" shrinkToFit="0" vertical="center" wrapText="1"/>
    </xf>
    <xf borderId="0" fillId="0" fontId="13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center" readingOrder="0" shrinkToFit="0" vertical="center" wrapText="1"/>
    </xf>
    <xf borderId="7" fillId="2" fontId="15" numFmtId="0" xfId="0" applyAlignment="1" applyBorder="1" applyFont="1">
      <alignment horizontal="center" readingOrder="0" shrinkToFit="0" vertical="center" wrapText="1"/>
    </xf>
    <xf borderId="12" fillId="2" fontId="16" numFmtId="0" xfId="0" applyAlignment="1" applyBorder="1" applyFont="1">
      <alignment horizontal="center" shrinkToFit="0" vertical="center" wrapText="1"/>
    </xf>
    <xf borderId="12" fillId="0" fontId="5" numFmtId="0" xfId="0" applyAlignment="1" applyBorder="1" applyFont="1">
      <alignment horizontal="center" shrinkToFit="0" vertical="center" wrapText="1"/>
    </xf>
    <xf borderId="12" fillId="0" fontId="17" numFmtId="0" xfId="0" applyAlignment="1" applyBorder="1" applyFont="1">
      <alignment horizontal="left" shrinkToFit="0" vertical="center" wrapText="1"/>
    </xf>
    <xf borderId="12" fillId="0" fontId="18" numFmtId="0" xfId="0" applyAlignment="1" applyBorder="1" applyFont="1">
      <alignment horizontal="left" shrinkToFit="0" vertical="center" wrapText="1"/>
    </xf>
    <xf borderId="12" fillId="0" fontId="19" numFmtId="0" xfId="0" applyAlignment="1" applyBorder="1" applyFont="1">
      <alignment horizontal="left" shrinkToFit="0" vertical="top" wrapText="1"/>
    </xf>
    <xf borderId="12" fillId="0" fontId="20" numFmtId="0" xfId="0" applyAlignment="1" applyBorder="1" applyFont="1">
      <alignment horizontal="center" shrinkToFit="0" vertical="center" wrapText="0"/>
    </xf>
    <xf borderId="7" fillId="2" fontId="21" numFmtId="0" xfId="0" applyAlignment="1" applyBorder="1" applyFont="1">
      <alignment horizontal="center" shrinkToFit="0" vertical="center" wrapText="1"/>
    </xf>
    <xf borderId="0" fillId="0" fontId="22" numFmtId="0" xfId="0" applyAlignment="1" applyFont="1">
      <alignment horizontal="left" shrinkToFit="0" vertical="center" wrapText="1"/>
    </xf>
    <xf borderId="12" fillId="0" fontId="5" numFmtId="0" xfId="0" applyAlignment="1" applyBorder="1" applyFont="1">
      <alignment horizontal="center" shrinkToFit="0" vertical="center" wrapText="0"/>
    </xf>
    <xf borderId="12" fillId="4" fontId="5" numFmtId="0" xfId="0" applyAlignment="1" applyBorder="1" applyFont="1">
      <alignment horizontal="center" shrinkToFit="0" vertical="center" wrapText="0"/>
    </xf>
    <xf borderId="12" fillId="5" fontId="5" numFmtId="0" xfId="0" applyAlignment="1" applyBorder="1" applyFont="1">
      <alignment horizontal="center" shrinkToFit="0" vertical="center" wrapText="0"/>
    </xf>
    <xf borderId="12" fillId="6" fontId="5" numFmtId="0" xfId="0" applyAlignment="1" applyBorder="1" applyFont="1">
      <alignment horizontal="center" shrinkToFit="0" vertical="center" wrapText="0"/>
    </xf>
    <xf borderId="12" fillId="7" fontId="5" numFmtId="0" xfId="0" applyAlignment="1" applyBorder="1" applyFont="1">
      <alignment horizontal="center" shrinkToFit="0" vertical="center" wrapText="0"/>
    </xf>
    <xf borderId="12" fillId="3" fontId="23" numFmtId="164" xfId="0" applyAlignment="1" applyBorder="1" applyFont="1" applyNumberFormat="1">
      <alignment horizontal="center" shrinkToFit="0" vertical="center" wrapText="0"/>
    </xf>
    <xf borderId="13" fillId="7" fontId="24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3" fontId="25" numFmtId="0" xfId="0" applyAlignment="1" applyBorder="1" applyFont="1">
      <alignment horizontal="left" readingOrder="0" shrinkToFit="0" vertical="top" wrapText="1"/>
    </xf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20" fillId="0" fontId="2" numFmtId="0" xfId="0" applyBorder="1" applyFont="1"/>
    <xf borderId="0" fillId="0" fontId="26" numFmtId="0" xfId="0" applyAlignment="1" applyFont="1">
      <alignment horizontal="center" shrinkToFit="0" vertical="center" wrapText="1"/>
    </xf>
  </cellXfs>
  <cellStyles count="1">
    <cellStyle xfId="0" name="Normal" builtinId="0"/>
  </cellStyles>
  <dxfs count="3">
    <dxf>
      <font>
        <b/>
        <sz val="11.0"/>
        <color rgb="FF006100"/>
        <name val="Arial"/>
      </font>
      <fill>
        <patternFill patternType="solid">
          <fgColor rgb="FFC6EFCE"/>
          <bgColor rgb="FFC6EFCE"/>
        </patternFill>
      </fill>
      <border/>
    </dxf>
    <dxf>
      <font>
        <b/>
        <sz val="11.0"/>
        <color rgb="FF9C0006"/>
        <name val="Arial"/>
      </font>
      <fill>
        <patternFill patternType="solid">
          <fgColor rgb="FFFFC7CE"/>
          <bgColor rgb="FFFFC7CE"/>
        </patternFill>
      </fill>
      <border/>
    </dxf>
    <dxf>
      <font>
        <b/>
        <sz val="11.0"/>
        <color rgb="FF9C6500"/>
        <name val="Arial"/>
      </font>
      <fill>
        <patternFill patternType="solid">
          <fgColor rgb="FFFFEB9C"/>
          <bgColor rgb="FFFFEB9C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5</xdr:col>
      <xdr:colOff>933450</xdr:colOff>
      <xdr:row>0</xdr:row>
      <xdr:rowOff>95250</xdr:rowOff>
    </xdr:from>
    <xdr:ext cx="1104900" cy="800100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4.0"/>
    <col customWidth="1" min="2" max="6" width="16.0"/>
    <col customWidth="1" min="7" max="26" width="8.71"/>
  </cols>
  <sheetData>
    <row r="1" ht="30.0" customHeight="1">
      <c r="A1" s="1" t="s">
        <v>0</v>
      </c>
      <c r="B1" s="2"/>
      <c r="C1" s="2"/>
      <c r="D1" s="2"/>
      <c r="E1" s="2"/>
      <c r="F1" s="3"/>
      <c r="G1" s="4"/>
      <c r="H1" s="5"/>
    </row>
    <row r="2" ht="47.25" customHeight="1">
      <c r="A2" s="6"/>
      <c r="B2" s="7"/>
      <c r="C2" s="7"/>
      <c r="D2" s="7"/>
      <c r="E2" s="7"/>
      <c r="F2" s="8"/>
      <c r="G2" s="9"/>
      <c r="H2" s="10"/>
    </row>
    <row r="3" ht="21.75" customHeight="1">
      <c r="A3" s="11" t="s">
        <v>1</v>
      </c>
    </row>
    <row r="5">
      <c r="A5" s="12" t="s">
        <v>2</v>
      </c>
    </row>
    <row r="7" ht="24.0" customHeight="1">
      <c r="A7" s="13" t="s">
        <v>3</v>
      </c>
      <c r="B7" s="14"/>
      <c r="C7" s="14"/>
      <c r="D7" s="14"/>
      <c r="E7" s="14"/>
      <c r="F7" s="15"/>
    </row>
    <row r="8" ht="15.0" customHeight="1">
      <c r="A8" s="16" t="s">
        <v>4</v>
      </c>
      <c r="B8" s="2"/>
      <c r="C8" s="2"/>
      <c r="D8" s="2"/>
      <c r="E8" s="2"/>
      <c r="F8" s="3"/>
    </row>
    <row r="9">
      <c r="A9" s="17"/>
      <c r="F9" s="18"/>
    </row>
    <row r="10">
      <c r="A10" s="6"/>
      <c r="B10" s="7"/>
      <c r="C10" s="7"/>
      <c r="D10" s="7"/>
      <c r="E10" s="7"/>
      <c r="F10" s="8"/>
    </row>
    <row r="12" ht="24.0" customHeight="1">
      <c r="A12" s="19" t="s">
        <v>5</v>
      </c>
    </row>
    <row r="13" ht="21.75" customHeight="1">
      <c r="A13" s="20" t="s">
        <v>6</v>
      </c>
      <c r="B13" s="21" t="s">
        <v>7</v>
      </c>
    </row>
    <row r="14">
      <c r="A14" s="20" t="s">
        <v>8</v>
      </c>
      <c r="B14" s="21" t="s">
        <v>9</v>
      </c>
    </row>
    <row r="15" ht="21.75" customHeight="1">
      <c r="A15" s="20" t="s">
        <v>10</v>
      </c>
      <c r="B15" s="21" t="s">
        <v>11</v>
      </c>
    </row>
    <row r="16" ht="21.75" customHeight="1">
      <c r="A16" s="20" t="s">
        <v>12</v>
      </c>
      <c r="B16" s="21" t="s">
        <v>13</v>
      </c>
    </row>
    <row r="17" ht="21.75" customHeight="1">
      <c r="A17" s="20" t="s">
        <v>14</v>
      </c>
      <c r="B17" s="21" t="s">
        <v>15</v>
      </c>
    </row>
    <row r="18">
      <c r="A18" s="20" t="s">
        <v>16</v>
      </c>
      <c r="B18" s="21" t="s">
        <v>17</v>
      </c>
    </row>
    <row r="21" ht="24.0" customHeight="1">
      <c r="A21" s="19" t="s">
        <v>18</v>
      </c>
    </row>
    <row r="22" ht="24.0" customHeight="1">
      <c r="A22" s="22" t="s">
        <v>19</v>
      </c>
      <c r="B22" s="23" t="s">
        <v>20</v>
      </c>
      <c r="C22" s="24"/>
      <c r="D22" s="24"/>
      <c r="E22" s="24"/>
      <c r="F22" s="24"/>
    </row>
    <row r="23">
      <c r="A23" s="25" t="s">
        <v>21</v>
      </c>
      <c r="B23" s="23" t="s">
        <v>22</v>
      </c>
      <c r="C23" s="24"/>
      <c r="D23" s="24"/>
      <c r="E23" s="24"/>
      <c r="F23" s="24"/>
    </row>
    <row r="24">
      <c r="A24" s="26" t="s">
        <v>23</v>
      </c>
      <c r="B24" s="23" t="s">
        <v>24</v>
      </c>
      <c r="C24" s="24"/>
      <c r="D24" s="24"/>
      <c r="E24" s="24"/>
      <c r="F24" s="24"/>
    </row>
    <row r="25" ht="24.0" customHeight="1">
      <c r="A25" s="27" t="s">
        <v>25</v>
      </c>
      <c r="B25" s="23" t="s">
        <v>26</v>
      </c>
      <c r="C25" s="24"/>
      <c r="D25" s="24"/>
      <c r="E25" s="24"/>
      <c r="F25" s="24"/>
    </row>
    <row r="26" ht="15.75" customHeight="1"/>
    <row r="27" ht="12.0" customHeight="1"/>
    <row r="28" ht="12.0" customHeight="1"/>
    <row r="29" ht="15.0" customHeight="1">
      <c r="A29" s="28" t="s">
        <v>27</v>
      </c>
    </row>
    <row r="30" ht="15.0" customHeight="1">
      <c r="A30" s="28" t="s">
        <v>28</v>
      </c>
    </row>
    <row r="31" ht="15.0" customHeight="1">
      <c r="A31" s="29" t="s">
        <v>29</v>
      </c>
    </row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">
    <mergeCell ref="A1:F2"/>
    <mergeCell ref="A3:F3"/>
    <mergeCell ref="A5:F5"/>
    <mergeCell ref="A7:F7"/>
    <mergeCell ref="A8:F10"/>
    <mergeCell ref="A12:F12"/>
    <mergeCell ref="B13:F13"/>
    <mergeCell ref="B23:F23"/>
    <mergeCell ref="B24:F24"/>
    <mergeCell ref="B25:F25"/>
    <mergeCell ref="A29:F29"/>
    <mergeCell ref="A30:F30"/>
    <mergeCell ref="A31:F31"/>
    <mergeCell ref="B14:F14"/>
    <mergeCell ref="B15:F15"/>
    <mergeCell ref="B16:F16"/>
    <mergeCell ref="B17:F17"/>
    <mergeCell ref="B18:F18"/>
    <mergeCell ref="A21:F21"/>
    <mergeCell ref="B22:F22"/>
  </mergeCells>
  <printOptions/>
  <pageMargins bottom="1.0" footer="0.0" header="0.0" left="0.75" right="0.75" top="1.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3.0" topLeftCell="A4" activePane="bottomLeft" state="frozen"/>
      <selection activeCell="B5" sqref="B5" pane="bottomLeft"/>
    </sheetView>
  </sheetViews>
  <sheetFormatPr customHeight="1" defaultColWidth="14.43" defaultRowHeight="15.0"/>
  <cols>
    <col customWidth="1" min="1" max="1" width="6.0"/>
    <col customWidth="1" min="2" max="2" width="22.0"/>
    <col customWidth="1" min="3" max="3" width="38.0"/>
    <col customWidth="1" min="4" max="4" width="60.0"/>
    <col customWidth="1" min="5" max="5" width="18.0"/>
    <col customWidth="1" min="6" max="6" width="40.0"/>
    <col customWidth="1" min="7" max="26" width="8.71"/>
  </cols>
  <sheetData>
    <row r="1" ht="31.5" customHeight="1">
      <c r="A1" s="30" t="s">
        <v>30</v>
      </c>
      <c r="B1" s="14"/>
      <c r="C1" s="14"/>
      <c r="D1" s="14"/>
      <c r="E1" s="14"/>
      <c r="F1" s="15"/>
    </row>
    <row r="3" ht="31.5" customHeight="1">
      <c r="A3" s="31" t="s">
        <v>31</v>
      </c>
      <c r="B3" s="31" t="s">
        <v>32</v>
      </c>
      <c r="C3" s="31" t="s">
        <v>33</v>
      </c>
      <c r="D3" s="31" t="s">
        <v>34</v>
      </c>
      <c r="E3" s="31" t="s">
        <v>35</v>
      </c>
      <c r="F3" s="31" t="s">
        <v>36</v>
      </c>
    </row>
    <row r="4" ht="69.75" customHeight="1">
      <c r="A4" s="32">
        <v>1.0</v>
      </c>
      <c r="B4" s="33" t="s">
        <v>37</v>
      </c>
      <c r="C4" s="34" t="s">
        <v>38</v>
      </c>
      <c r="D4" s="35" t="s">
        <v>39</v>
      </c>
      <c r="E4" s="36"/>
      <c r="F4" s="35"/>
    </row>
    <row r="5" ht="69.75" customHeight="1">
      <c r="A5" s="32">
        <v>2.0</v>
      </c>
      <c r="B5" s="33" t="s">
        <v>37</v>
      </c>
      <c r="C5" s="34" t="s">
        <v>40</v>
      </c>
      <c r="D5" s="35" t="s">
        <v>41</v>
      </c>
      <c r="E5" s="36"/>
      <c r="F5" s="35"/>
    </row>
    <row r="6" ht="69.75" customHeight="1">
      <c r="A6" s="32">
        <v>3.0</v>
      </c>
      <c r="B6" s="33" t="s">
        <v>37</v>
      </c>
      <c r="C6" s="34" t="s">
        <v>42</v>
      </c>
      <c r="D6" s="35" t="s">
        <v>43</v>
      </c>
      <c r="E6" s="36"/>
      <c r="F6" s="35"/>
    </row>
    <row r="7" ht="69.75" customHeight="1">
      <c r="A7" s="32">
        <v>4.0</v>
      </c>
      <c r="B7" s="33" t="s">
        <v>44</v>
      </c>
      <c r="C7" s="34" t="s">
        <v>45</v>
      </c>
      <c r="D7" s="35" t="s">
        <v>46</v>
      </c>
      <c r="E7" s="36"/>
      <c r="F7" s="35"/>
    </row>
    <row r="8" ht="69.75" customHeight="1">
      <c r="A8" s="32">
        <v>5.0</v>
      </c>
      <c r="B8" s="33" t="s">
        <v>44</v>
      </c>
      <c r="C8" s="34" t="s">
        <v>47</v>
      </c>
      <c r="D8" s="35" t="s">
        <v>48</v>
      </c>
      <c r="E8" s="36"/>
      <c r="F8" s="35"/>
    </row>
    <row r="9" ht="69.75" customHeight="1">
      <c r="A9" s="32">
        <v>6.0</v>
      </c>
      <c r="B9" s="33" t="s">
        <v>49</v>
      </c>
      <c r="C9" s="34" t="s">
        <v>50</v>
      </c>
      <c r="D9" s="35" t="s">
        <v>51</v>
      </c>
      <c r="E9" s="36"/>
      <c r="F9" s="35"/>
    </row>
    <row r="10" ht="69.75" customHeight="1">
      <c r="A10" s="32">
        <v>7.0</v>
      </c>
      <c r="B10" s="33" t="s">
        <v>49</v>
      </c>
      <c r="C10" s="34" t="s">
        <v>52</v>
      </c>
      <c r="D10" s="35" t="s">
        <v>53</v>
      </c>
      <c r="E10" s="36"/>
      <c r="F10" s="35"/>
    </row>
    <row r="11" ht="69.75" customHeight="1">
      <c r="A11" s="32">
        <v>8.0</v>
      </c>
      <c r="B11" s="33" t="s">
        <v>49</v>
      </c>
      <c r="C11" s="34" t="s">
        <v>54</v>
      </c>
      <c r="D11" s="35" t="s">
        <v>55</v>
      </c>
      <c r="E11" s="36"/>
      <c r="F11" s="35"/>
    </row>
    <row r="12" ht="69.75" customHeight="1">
      <c r="A12" s="32">
        <v>9.0</v>
      </c>
      <c r="B12" s="33" t="s">
        <v>56</v>
      </c>
      <c r="C12" s="34" t="s">
        <v>57</v>
      </c>
      <c r="D12" s="35" t="s">
        <v>58</v>
      </c>
      <c r="E12" s="36"/>
      <c r="F12" s="35"/>
    </row>
    <row r="13" ht="69.75" customHeight="1">
      <c r="A13" s="32">
        <v>10.0</v>
      </c>
      <c r="B13" s="33" t="s">
        <v>56</v>
      </c>
      <c r="C13" s="34" t="s">
        <v>59</v>
      </c>
      <c r="D13" s="35" t="s">
        <v>60</v>
      </c>
      <c r="E13" s="36"/>
      <c r="F13" s="35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F1"/>
  </mergeCells>
  <conditionalFormatting sqref="E4:E13">
    <cfRule type="cellIs" dxfId="0" priority="1" operator="equal">
      <formula>"Conforme"</formula>
    </cfRule>
  </conditionalFormatting>
  <conditionalFormatting sqref="E4:E13">
    <cfRule type="cellIs" dxfId="1" priority="2" operator="equal">
      <formula>"Não conforme"</formula>
    </cfRule>
  </conditionalFormatting>
  <conditionalFormatting sqref="E4:E13">
    <cfRule type="cellIs" dxfId="2" priority="3" operator="equal">
      <formula>"Não se aplica"</formula>
    </cfRule>
  </conditionalFormatting>
  <dataValidations>
    <dataValidation type="list" allowBlank="1" sqref="E4:E13">
      <formula1>"Conforme,Não conforme,Não se aplica"</formula1>
    </dataValidation>
  </dataValidations>
  <printOptions/>
  <pageMargins bottom="1.0" footer="0.0" header="0.0" left="0.75" right="0.75" top="1.0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3" width="18.0"/>
    <col customWidth="1" min="4" max="4" width="24.0"/>
    <col customWidth="1" min="5" max="5" width="18.0"/>
    <col customWidth="1" min="6" max="26" width="8.71"/>
  </cols>
  <sheetData>
    <row r="1" ht="36.0" customHeight="1">
      <c r="A1" s="37" t="s">
        <v>61</v>
      </c>
      <c r="B1" s="14"/>
      <c r="C1" s="14"/>
      <c r="D1" s="14"/>
      <c r="E1" s="15"/>
    </row>
    <row r="3" ht="24.0" customHeight="1">
      <c r="A3" s="19" t="s">
        <v>62</v>
      </c>
    </row>
    <row r="4" ht="25.5" customHeight="1">
      <c r="A4" s="38" t="s">
        <v>63</v>
      </c>
      <c r="D4" s="39">
        <f>COUNTA(Checklist!C4:C13)</f>
        <v>10</v>
      </c>
    </row>
    <row r="5" ht="25.5" customHeight="1">
      <c r="A5" s="38" t="s">
        <v>64</v>
      </c>
      <c r="D5" s="39">
        <f>COUNTIF(Checklist!E4:E13,"&lt;&gt;")</f>
        <v>0</v>
      </c>
    </row>
    <row r="6" ht="25.5" customHeight="1">
      <c r="A6" s="38" t="s">
        <v>65</v>
      </c>
      <c r="D6" s="40">
        <f>COUNTIF(Checklist!E4:E13,"Conforme")</f>
        <v>0</v>
      </c>
    </row>
    <row r="7" ht="25.5" customHeight="1">
      <c r="A7" s="38" t="s">
        <v>66</v>
      </c>
      <c r="D7" s="41">
        <f>COUNTIF(Checklist!E4:E13,"Não conforme")</f>
        <v>0</v>
      </c>
    </row>
    <row r="8" ht="25.5" customHeight="1">
      <c r="A8" s="38" t="s">
        <v>23</v>
      </c>
      <c r="D8" s="42">
        <f>COUNTIF(Checklist!E4:E13,"Não se aplica")</f>
        <v>0</v>
      </c>
    </row>
    <row r="9" ht="25.5" customHeight="1">
      <c r="A9" s="38" t="s">
        <v>67</v>
      </c>
      <c r="D9" s="43">
        <f>COUNTBLANK(Checklist!E4:E13)</f>
        <v>10</v>
      </c>
    </row>
    <row r="12" ht="24.0" customHeight="1">
      <c r="A12" s="19" t="s">
        <v>68</v>
      </c>
    </row>
    <row r="13" ht="36.0" customHeight="1">
      <c r="A13" s="38" t="s">
        <v>69</v>
      </c>
      <c r="D13" s="44">
        <f>IFERROR(COUNTIF(Checklist!E4:E13,"Conforme")/(COUNTIF(Checklist!E4:E13,"Conforme")+COUNTIF(Checklist!E4:E13,"Não conforme")),0)</f>
        <v>0</v>
      </c>
    </row>
    <row r="15" ht="24.0" customHeight="1">
      <c r="A15" s="19" t="s">
        <v>70</v>
      </c>
    </row>
    <row r="16" ht="49.5" customHeight="1">
      <c r="A16" s="45" t="str">
        <f>IF(COUNTIF(Checklist!E4:E13,"&lt;&gt;")=0,"Comece a auditoria preenchendo a coluna Status na aba Checklist.",IF(D13&gt;=0.9,"🟢 Sua operação está em conformidade. Continue auditando semanalmente para manter o padrão.",IF(D13&gt;=0.7,"🟡 Atenção: existem pontos de melhoria. Revise os itens marcados como Não conforme.","🔴 Crítico: vários pontos de risco. Priorize a correção dos itens Não conforme imediatamente.")))</f>
        <v>Comece a auditoria preenchendo a coluna Status na aba Checklist.</v>
      </c>
      <c r="B16" s="24"/>
      <c r="C16" s="24"/>
      <c r="D16" s="24"/>
      <c r="E16" s="46"/>
    </row>
    <row r="19" ht="24.0" customHeight="1">
      <c r="A19" s="19" t="s">
        <v>71</v>
      </c>
    </row>
    <row r="20" ht="15.0" customHeight="1">
      <c r="A20" s="47" t="s">
        <v>72</v>
      </c>
      <c r="B20" s="48"/>
      <c r="C20" s="48"/>
      <c r="D20" s="48"/>
      <c r="E20" s="49"/>
    </row>
    <row r="21" ht="15.75" customHeight="1">
      <c r="A21" s="50"/>
      <c r="E21" s="18"/>
    </row>
    <row r="22" ht="39.75" customHeight="1">
      <c r="A22" s="51"/>
      <c r="B22" s="7"/>
      <c r="C22" s="7"/>
      <c r="D22" s="7"/>
      <c r="E22" s="8"/>
    </row>
    <row r="23" ht="15.75" customHeight="1"/>
    <row r="24" ht="15.75" customHeight="1"/>
    <row r="25" ht="15.0" customHeight="1">
      <c r="A25" s="52" t="s">
        <v>73</v>
      </c>
    </row>
    <row r="26" ht="15.0" customHeight="1">
      <c r="A26" s="28" t="s">
        <v>74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1:E1"/>
    <mergeCell ref="A3:E3"/>
    <mergeCell ref="A4:C4"/>
    <mergeCell ref="A5:C5"/>
    <mergeCell ref="A6:C6"/>
    <mergeCell ref="A7:C7"/>
    <mergeCell ref="A8:C8"/>
    <mergeCell ref="A25:E25"/>
    <mergeCell ref="A26:E26"/>
    <mergeCell ref="A9:C9"/>
    <mergeCell ref="A12:E12"/>
    <mergeCell ref="A13:C13"/>
    <mergeCell ref="A15:E15"/>
    <mergeCell ref="A16:E16"/>
    <mergeCell ref="A19:E19"/>
    <mergeCell ref="A20:E22"/>
  </mergeCells>
  <printOptions/>
  <pageMargins bottom="1.0" footer="0.0" header="0.0" left="0.75" right="0.75" top="1.0"/>
  <pageSetup paperSize="9" orientation="portrait"/>
  <drawing r:id="rId1"/>
</worksheet>
</file>